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p\Documents\PCC Cuddesdon\"/>
    </mc:Choice>
  </mc:AlternateContent>
  <bookViews>
    <workbookView xWindow="0" yWindow="0" windowWidth="19200" windowHeight="11595"/>
  </bookViews>
  <sheets>
    <sheet name="Accounts" sheetId="1" r:id="rId1"/>
    <sheet name="RestrictFd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13" i="1" l="1"/>
  <c r="N40" i="2" l="1"/>
  <c r="M40" i="2"/>
  <c r="J40" i="2"/>
  <c r="I40" i="2"/>
  <c r="H40" i="2"/>
  <c r="G40" i="2"/>
  <c r="K5" i="2"/>
  <c r="K40" i="2" s="1"/>
  <c r="G91" i="1"/>
  <c r="G78" i="1"/>
  <c r="G72" i="1"/>
  <c r="I55" i="1"/>
  <c r="G53" i="1"/>
  <c r="G56" i="1" s="1"/>
  <c r="E53" i="1"/>
  <c r="E56" i="1" s="1"/>
  <c r="I52" i="1"/>
  <c r="I51" i="1"/>
  <c r="I42" i="1"/>
  <c r="G36" i="1"/>
  <c r="E36" i="1"/>
  <c r="I34" i="1"/>
  <c r="I31" i="1"/>
  <c r="I30" i="1"/>
  <c r="I29" i="1"/>
  <c r="I28" i="1"/>
  <c r="I27" i="1"/>
  <c r="G22" i="1"/>
  <c r="E22" i="1"/>
  <c r="E39" i="1" s="1"/>
  <c r="I21" i="1"/>
  <c r="I19" i="1"/>
  <c r="I18" i="1"/>
  <c r="I17" i="1"/>
  <c r="I15" i="1"/>
  <c r="I14" i="1"/>
  <c r="I13" i="1"/>
  <c r="I12" i="1"/>
  <c r="G39" i="1" l="1"/>
  <c r="G41" i="1" s="1"/>
  <c r="G43" i="1" s="1"/>
  <c r="I53" i="1"/>
  <c r="I56" i="1" s="1"/>
  <c r="I36" i="1"/>
  <c r="E41" i="1"/>
  <c r="I39" i="1"/>
  <c r="I22" i="1"/>
  <c r="E43" i="1" l="1"/>
  <c r="I43" i="1" s="1"/>
  <c r="I41" i="1"/>
</calcChain>
</file>

<file path=xl/sharedStrings.xml><?xml version="1.0" encoding="utf-8"?>
<sst xmlns="http://schemas.openxmlformats.org/spreadsheetml/2006/main" count="143" uniqueCount="129">
  <si>
    <t>RECEIPTS AND PAYMENTS ACCOUNTS</t>
  </si>
  <si>
    <t>Parochial Church Council of All Saints Church Cuddesdon</t>
  </si>
  <si>
    <t>Financial Statements for the period 1st January to 30th June 2017</t>
  </si>
  <si>
    <t>Note</t>
  </si>
  <si>
    <t>Unrestricted</t>
  </si>
  <si>
    <t>Restricted</t>
  </si>
  <si>
    <t>TOTAL</t>
  </si>
  <si>
    <t>Funds</t>
  </si>
  <si>
    <t>RECEIPTS</t>
  </si>
  <si>
    <t>Voluntary Receipts:</t>
  </si>
  <si>
    <t>Planned Giving</t>
  </si>
  <si>
    <t>Collections at services</t>
  </si>
  <si>
    <t>Other giving/receipts</t>
  </si>
  <si>
    <t>Gift Aid recovered</t>
  </si>
  <si>
    <t>Activities for generating funds</t>
  </si>
  <si>
    <t>Income from Church Activities</t>
  </si>
  <si>
    <t>Investment income</t>
  </si>
  <si>
    <t>Other receipts</t>
  </si>
  <si>
    <t>Total receipts</t>
  </si>
  <si>
    <t>PAYMENTS</t>
  </si>
  <si>
    <t>Church activities:</t>
  </si>
  <si>
    <t>Diocesan parish contribution</t>
  </si>
  <si>
    <t>Clergy and staffing costs</t>
  </si>
  <si>
    <t>Church running expenses</t>
  </si>
  <si>
    <t>Mission giving and donations</t>
  </si>
  <si>
    <t>Restoration work</t>
  </si>
  <si>
    <t>6&amp;7</t>
  </si>
  <si>
    <t>Bell Bat &amp; Archit.surveys</t>
  </si>
  <si>
    <t>Heating Boiler replacement</t>
  </si>
  <si>
    <t>Costs of generating funds</t>
  </si>
  <si>
    <t>Total payments</t>
  </si>
  <si>
    <t>Excess of Receipts over Payments</t>
  </si>
  <si>
    <t>Transfers between funds</t>
  </si>
  <si>
    <t>Cash at bank and in hand at 1 January</t>
  </si>
  <si>
    <t>Cash at bank and in hand at 30th June</t>
  </si>
  <si>
    <t>Statement of Assets and Liabilities</t>
  </si>
  <si>
    <t>Cash Funds</t>
  </si>
  <si>
    <t>Bank Current Acount</t>
  </si>
  <si>
    <t>CBF Deposit Funds</t>
  </si>
  <si>
    <t>Outstanding transfer</t>
  </si>
  <si>
    <t>Total Funds 30th June 2017</t>
  </si>
  <si>
    <t>Investments with ODBF (Scott-Holland Trust)</t>
  </si>
  <si>
    <t>CBF Investment Fund Market Value</t>
  </si>
  <si>
    <t>Notes:</t>
  </si>
  <si>
    <t xml:space="preserve">The financial statements of the PCC have been prepared in accordance with the </t>
  </si>
  <si>
    <t>Church Accounting Regulations 2006 and the Charities (Accounts and Reports)</t>
  </si>
  <si>
    <t>Regulations 2005 together with applicable accounting standards using the Receipts</t>
  </si>
  <si>
    <t>and Payments basis.</t>
  </si>
  <si>
    <t>Activities generating funds consists of the following:</t>
  </si>
  <si>
    <t>Tower Lighting</t>
  </si>
  <si>
    <t>Coffee mornings</t>
  </si>
  <si>
    <t>Harvest supper</t>
  </si>
  <si>
    <t>Fete</t>
  </si>
  <si>
    <t>Receipts from Church Activities</t>
  </si>
  <si>
    <t>Fees for weddings &amp; funerals</t>
  </si>
  <si>
    <t>Messy Church</t>
  </si>
  <si>
    <t>Ripon College</t>
  </si>
  <si>
    <t>Parish Council</t>
  </si>
  <si>
    <t>Church running expenses are:</t>
  </si>
  <si>
    <t>Gas  heating</t>
  </si>
  <si>
    <t>Electric</t>
  </si>
  <si>
    <t>Water</t>
  </si>
  <si>
    <t>Insurance</t>
  </si>
  <si>
    <t>Cost of Services</t>
  </si>
  <si>
    <t>Church maintenance work</t>
  </si>
  <si>
    <t>Flowers</t>
  </si>
  <si>
    <t>Admin/gifts</t>
  </si>
  <si>
    <t>Churchyard maintenance costs</t>
  </si>
  <si>
    <t>Messy Church play costs</t>
  </si>
  <si>
    <t>By way of an Agreement under Faculty dated 1st July 1996,Ripon College,</t>
  </si>
  <si>
    <t xml:space="preserve">Cuddesdon agreed to pay an 'occupation charge' of £1000 per annum with </t>
  </si>
  <si>
    <t>upward adjustment only with effect from every fifth anniversary.</t>
  </si>
  <si>
    <t>It is to be increased by the percentage of any rise in the Index of Retail Prices</t>
  </si>
  <si>
    <t>when the last published index is compared with the index figure for five years earlier.</t>
  </si>
  <si>
    <t>Accordingly, with effect from 1st July 2016,the occupation charge was set at £1966.</t>
  </si>
  <si>
    <t>Ripon College Cuddesdon also contributes to 90% of the heating costs.</t>
  </si>
  <si>
    <t>The restoration expenditure relates to the Heritage Lottery project</t>
  </si>
  <si>
    <t>A breakdown of these items can be found on the attached Restricted Funds sheet</t>
  </si>
  <si>
    <t>All Saints Cuddesdon</t>
  </si>
  <si>
    <t xml:space="preserve">    RESTRICTED/DESIGNATED FUND ACCOUNTS 2017</t>
  </si>
  <si>
    <t>Fabric Fund</t>
  </si>
  <si>
    <t>Fabric Gen</t>
  </si>
  <si>
    <t>Bell Fund</t>
  </si>
  <si>
    <t>H.Lottery F</t>
  </si>
  <si>
    <t>West Window</t>
  </si>
  <si>
    <t>Organ Fund</t>
  </si>
  <si>
    <t>Open Balance</t>
  </si>
  <si>
    <t>RMArchit-bells survey</t>
  </si>
  <si>
    <t>Bells Bat Survey</t>
  </si>
  <si>
    <t>Rayners Val 5</t>
  </si>
  <si>
    <t>J Bye ceil.bosses Chancel</t>
  </si>
  <si>
    <t>All Churchs Bell fund grant</t>
  </si>
  <si>
    <t>Rayners Val 6</t>
  </si>
  <si>
    <t>RMArchitects Cert 7</t>
  </si>
  <si>
    <t>RMArchitects Cert 8</t>
  </si>
  <si>
    <t>RMArchitects Cert 6</t>
  </si>
  <si>
    <t>Rayners Val 7</t>
  </si>
  <si>
    <t>Oxf Spires new heating boiler</t>
  </si>
  <si>
    <t>Interest</t>
  </si>
  <si>
    <t>VAT reclaim</t>
  </si>
  <si>
    <t>Whitechapel new treble bell</t>
  </si>
  <si>
    <t>L.Ware bell fund</t>
  </si>
  <si>
    <t>Newell-Smith bell fund</t>
  </si>
  <si>
    <t>Buswell</t>
  </si>
  <si>
    <t>B Hawley photos H.Lottery</t>
  </si>
  <si>
    <t>Rayners Val 8</t>
  </si>
  <si>
    <t>Furnit&amp;Design notice brds</t>
  </si>
  <si>
    <t>Transfer to Gen Fund</t>
  </si>
  <si>
    <t>Cash donation Bell Fund</t>
  </si>
  <si>
    <t>RMArchitects No.9</t>
  </si>
  <si>
    <t>Parchment guide bks HLF</t>
  </si>
  <si>
    <t>Christ Church Bell fund</t>
  </si>
  <si>
    <t>B Hawley postcards HLF</t>
  </si>
  <si>
    <t>Rayners No.9</t>
  </si>
  <si>
    <t>RMArchitects No.10</t>
  </si>
  <si>
    <t>Mrs S Palmer HLF hospitality</t>
  </si>
  <si>
    <t>Fitchett mem.ChYard Fund</t>
  </si>
  <si>
    <t>T Luke bell fund donation</t>
  </si>
  <si>
    <t>Period 1st January to 30th June 2017</t>
  </si>
  <si>
    <t>ChYard Fd</t>
  </si>
  <si>
    <t>JL 07/09/2017</t>
  </si>
  <si>
    <t>Transfer of funds</t>
  </si>
  <si>
    <t>N.B</t>
  </si>
  <si>
    <t>Current bank balaces as at 31st August 2017:</t>
  </si>
  <si>
    <t>General Fund</t>
  </si>
  <si>
    <t>Heritage Fund</t>
  </si>
  <si>
    <t>Window Fund</t>
  </si>
  <si>
    <t>set against Fabric Fd *</t>
  </si>
  <si>
    <t>*Deduct Heritage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</si>
</sst>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7" formatCode="&quot;£&quot;#,##0.00;\-&quot;£&quot;#,##0.00"/>
    <numFmt numFmtId="43" formatCode="_-* #,##0.00_-;\-* #,##0.00_-;_-* &quot;-&quot;??_-;_-@_-"/>
    <numFmt numFmtId="164" formatCode="&quot;£&quot;#,##0.00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3" fillId="0" borderId="2" xfId="0" applyFont="1" applyBorder="1"/>
    <xf numFmtId="0" fontId="0" fillId="0" borderId="0" xfId="0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0" fillId="0" borderId="3" xfId="0" applyBorder="1"/>
    <xf numFmtId="0" fontId="3" fillId="0" borderId="3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/>
    <xf numFmtId="6" fontId="6" fillId="0" borderId="0" xfId="0" applyNumberFormat="1" applyFont="1" applyBorder="1"/>
    <xf numFmtId="1" fontId="6" fillId="0" borderId="0" xfId="0" applyNumberFormat="1" applyFont="1" applyBorder="1"/>
    <xf numFmtId="0" fontId="6" fillId="0" borderId="0" xfId="0" applyFont="1" applyFill="1" applyBorder="1"/>
    <xf numFmtId="1" fontId="6" fillId="0" borderId="2" xfId="0" applyNumberFormat="1" applyFont="1" applyBorder="1"/>
    <xf numFmtId="0" fontId="0" fillId="0" borderId="2" xfId="0" applyBorder="1"/>
    <xf numFmtId="164" fontId="6" fillId="0" borderId="0" xfId="0" applyNumberFormat="1" applyFont="1" applyBorder="1"/>
    <xf numFmtId="0" fontId="8" fillId="0" borderId="0" xfId="0" applyFont="1"/>
    <xf numFmtId="0" fontId="9" fillId="0" borderId="0" xfId="0" applyFont="1" applyBorder="1"/>
    <xf numFmtId="2" fontId="10" fillId="0" borderId="0" xfId="0" applyNumberFormat="1" applyFont="1" applyFill="1" applyBorder="1" applyAlignment="1">
      <alignment horizontal="left"/>
    </xf>
    <xf numFmtId="0" fontId="10" fillId="0" borderId="0" xfId="0" applyFont="1" applyBorder="1"/>
    <xf numFmtId="2" fontId="10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  <xf numFmtId="14" fontId="11" fillId="0" borderId="0" xfId="0" applyNumberFormat="1" applyFont="1" applyBorder="1"/>
    <xf numFmtId="0" fontId="11" fillId="0" borderId="0" xfId="0" applyFont="1" applyBorder="1"/>
    <xf numFmtId="2" fontId="12" fillId="0" borderId="0" xfId="0" applyNumberFormat="1" applyFont="1" applyFill="1" applyBorder="1" applyAlignment="1">
      <alignment horizontal="left"/>
    </xf>
    <xf numFmtId="4" fontId="4" fillId="0" borderId="0" xfId="0" applyNumberFormat="1" applyFont="1"/>
    <xf numFmtId="43" fontId="4" fillId="0" borderId="0" xfId="1" applyFont="1" applyBorder="1"/>
    <xf numFmtId="43" fontId="4" fillId="0" borderId="0" xfId="1" applyFont="1"/>
    <xf numFmtId="2" fontId="4" fillId="0" borderId="0" xfId="0" applyNumberFormat="1" applyFont="1" applyBorder="1"/>
    <xf numFmtId="7" fontId="13" fillId="0" borderId="0" xfId="1" applyNumberFormat="1" applyFont="1" applyBorder="1" applyAlignment="1"/>
    <xf numFmtId="14" fontId="4" fillId="0" borderId="0" xfId="0" applyNumberFormat="1" applyFont="1"/>
    <xf numFmtId="2" fontId="13" fillId="0" borderId="0" xfId="0" applyNumberFormat="1" applyFont="1"/>
    <xf numFmtId="4" fontId="13" fillId="0" borderId="0" xfId="0" applyNumberFormat="1" applyFont="1"/>
    <xf numFmtId="165" fontId="13" fillId="0" borderId="0" xfId="1" applyNumberFormat="1" applyFont="1" applyAlignment="1"/>
    <xf numFmtId="165" fontId="11" fillId="0" borderId="0" xfId="1" applyNumberFormat="1" applyFont="1" applyAlignment="1"/>
    <xf numFmtId="4" fontId="11" fillId="0" borderId="0" xfId="0" applyNumberFormat="1" applyFont="1"/>
    <xf numFmtId="2" fontId="13" fillId="0" borderId="0" xfId="0" applyNumberFormat="1" applyFont="1" applyBorder="1"/>
    <xf numFmtId="2" fontId="4" fillId="0" borderId="0" xfId="0" applyNumberFormat="1" applyFont="1"/>
    <xf numFmtId="43" fontId="4" fillId="0" borderId="1" xfId="1" applyFont="1" applyBorder="1"/>
    <xf numFmtId="4" fontId="4" fillId="0" borderId="1" xfId="0" applyNumberFormat="1" applyFont="1" applyBorder="1"/>
    <xf numFmtId="4" fontId="13" fillId="0" borderId="1" xfId="0" applyNumberFormat="1" applyFont="1" applyBorder="1"/>
    <xf numFmtId="4" fontId="11" fillId="0" borderId="1" xfId="0" applyNumberFormat="1" applyFont="1" applyBorder="1"/>
    <xf numFmtId="43" fontId="4" fillId="0" borderId="3" xfId="1" applyFont="1" applyBorder="1"/>
    <xf numFmtId="43" fontId="4" fillId="0" borderId="2" xfId="1" applyFont="1" applyBorder="1"/>
    <xf numFmtId="43" fontId="4" fillId="0" borderId="3" xfId="1" applyFont="1" applyBorder="1" applyAlignment="1">
      <alignment horizontal="center" vertical="top"/>
    </xf>
    <xf numFmtId="0" fontId="14" fillId="0" borderId="0" xfId="0" applyFont="1"/>
    <xf numFmtId="0" fontId="6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86" zoomScaleNormal="100" workbookViewId="0">
      <selection activeCell="A106" sqref="A106"/>
    </sheetView>
  </sheetViews>
  <sheetFormatPr defaultColWidth="12.140625" defaultRowHeight="15" x14ac:dyDescent="0.25"/>
  <cols>
    <col min="4" max="4" width="8.28515625" customWidth="1"/>
    <col min="6" max="6" width="8.7109375" customWidth="1"/>
    <col min="8" max="8" width="7.28515625" customWidth="1"/>
  </cols>
  <sheetData>
    <row r="1" spans="1:9" x14ac:dyDescent="0.25">
      <c r="C1" s="1" t="s">
        <v>0</v>
      </c>
      <c r="D1" s="1"/>
      <c r="E1" s="1"/>
      <c r="F1" s="1"/>
    </row>
    <row r="3" spans="1:9" x14ac:dyDescent="0.25">
      <c r="C3" t="s">
        <v>1</v>
      </c>
    </row>
    <row r="5" spans="1:9" x14ac:dyDescent="0.25">
      <c r="C5" s="2" t="s">
        <v>2</v>
      </c>
      <c r="D5" s="2"/>
      <c r="E5" s="2"/>
      <c r="F5" s="2"/>
      <c r="G5" s="2"/>
      <c r="H5" s="2"/>
    </row>
    <row r="6" spans="1:9" x14ac:dyDescent="0.25">
      <c r="C6" s="2"/>
      <c r="D6" s="2"/>
      <c r="E6" s="2"/>
      <c r="F6" s="2"/>
      <c r="G6" s="2"/>
      <c r="H6" s="2"/>
    </row>
    <row r="7" spans="1:9" x14ac:dyDescent="0.25">
      <c r="C7" s="2"/>
      <c r="D7" s="2"/>
      <c r="E7" s="2"/>
      <c r="F7" s="2"/>
      <c r="G7" s="2"/>
      <c r="H7" s="2"/>
    </row>
    <row r="8" spans="1:9" x14ac:dyDescent="0.25">
      <c r="C8" s="3"/>
      <c r="D8" s="4" t="s">
        <v>3</v>
      </c>
      <c r="E8" s="5" t="s">
        <v>4</v>
      </c>
      <c r="F8" s="3"/>
      <c r="G8" s="5" t="s">
        <v>5</v>
      </c>
      <c r="H8" s="3"/>
      <c r="I8" s="6" t="s">
        <v>6</v>
      </c>
    </row>
    <row r="9" spans="1:9" x14ac:dyDescent="0.25">
      <c r="C9" s="3"/>
      <c r="D9" s="4"/>
      <c r="E9" s="7" t="s">
        <v>7</v>
      </c>
      <c r="F9" s="3"/>
      <c r="G9" s="7" t="s">
        <v>7</v>
      </c>
      <c r="H9" s="3"/>
      <c r="I9" s="8"/>
    </row>
    <row r="10" spans="1:9" x14ac:dyDescent="0.25">
      <c r="A10" s="1" t="s">
        <v>8</v>
      </c>
      <c r="D10" s="9"/>
      <c r="I10" s="1"/>
    </row>
    <row r="11" spans="1:9" x14ac:dyDescent="0.25">
      <c r="A11" s="3" t="s">
        <v>9</v>
      </c>
      <c r="B11" s="3"/>
      <c r="C11" s="3"/>
      <c r="D11" s="4"/>
      <c r="E11" s="3"/>
      <c r="F11" s="3"/>
      <c r="G11" s="3"/>
      <c r="H11" s="3"/>
      <c r="I11" s="2"/>
    </row>
    <row r="12" spans="1:9" x14ac:dyDescent="0.25">
      <c r="A12" s="3"/>
      <c r="B12" s="3" t="s">
        <v>10</v>
      </c>
      <c r="C12" s="3"/>
      <c r="D12" s="4"/>
      <c r="E12" s="3">
        <v>4680</v>
      </c>
      <c r="F12" s="3"/>
      <c r="G12" s="3"/>
      <c r="H12" s="3"/>
      <c r="I12" s="2">
        <f>SUM(E12:G12)</f>
        <v>4680</v>
      </c>
    </row>
    <row r="13" spans="1:9" x14ac:dyDescent="0.25">
      <c r="A13" s="3"/>
      <c r="B13" s="3" t="s">
        <v>11</v>
      </c>
      <c r="C13" s="3"/>
      <c r="D13" s="4"/>
      <c r="E13" s="3">
        <v>1942</v>
      </c>
      <c r="F13" s="3"/>
      <c r="G13" s="3"/>
      <c r="H13" s="3"/>
      <c r="I13" s="2">
        <f t="shared" ref="I13:I15" si="0">SUM(E13:G13)</f>
        <v>1942</v>
      </c>
    </row>
    <row r="14" spans="1:9" x14ac:dyDescent="0.25">
      <c r="A14" s="3"/>
      <c r="B14" s="3" t="s">
        <v>12</v>
      </c>
      <c r="C14" s="3"/>
      <c r="D14" s="4">
        <v>7</v>
      </c>
      <c r="E14" s="3">
        <v>1318</v>
      </c>
      <c r="F14" s="3"/>
      <c r="G14">
        <v>7400</v>
      </c>
      <c r="H14" s="3"/>
      <c r="I14" s="2">
        <f t="shared" si="0"/>
        <v>8718</v>
      </c>
    </row>
    <row r="15" spans="1:9" x14ac:dyDescent="0.25">
      <c r="A15" s="3"/>
      <c r="B15" s="3" t="s">
        <v>13</v>
      </c>
      <c r="C15" s="3"/>
      <c r="D15" s="4"/>
      <c r="E15" s="3">
        <v>0</v>
      </c>
      <c r="F15" s="3"/>
      <c r="G15" s="3"/>
      <c r="H15" s="3"/>
      <c r="I15" s="2">
        <f t="shared" si="0"/>
        <v>0</v>
      </c>
    </row>
    <row r="16" spans="1:9" x14ac:dyDescent="0.25">
      <c r="A16" s="3"/>
      <c r="B16" s="3"/>
      <c r="C16" s="3"/>
      <c r="D16" s="4"/>
      <c r="E16" s="3"/>
      <c r="F16" s="3"/>
      <c r="G16" s="3"/>
      <c r="H16" s="3"/>
      <c r="I16" s="2"/>
    </row>
    <row r="17" spans="1:9" x14ac:dyDescent="0.25">
      <c r="A17" s="3" t="s">
        <v>14</v>
      </c>
      <c r="B17" s="3"/>
      <c r="C17" s="3"/>
      <c r="D17" s="4">
        <v>2</v>
      </c>
      <c r="E17" s="3">
        <v>188</v>
      </c>
      <c r="F17" s="3"/>
      <c r="G17" s="3"/>
      <c r="H17" s="3"/>
      <c r="I17" s="2">
        <f>SUM(E17:G17)</f>
        <v>188</v>
      </c>
    </row>
    <row r="18" spans="1:9" x14ac:dyDescent="0.25">
      <c r="A18" s="3" t="s">
        <v>15</v>
      </c>
      <c r="B18" s="3"/>
      <c r="C18" s="3"/>
      <c r="D18" s="4">
        <v>3</v>
      </c>
      <c r="E18" s="3">
        <v>3811</v>
      </c>
      <c r="F18" s="3"/>
      <c r="G18" s="3"/>
      <c r="H18" s="3"/>
      <c r="I18" s="2">
        <f>SUM(E18:G18)</f>
        <v>3811</v>
      </c>
    </row>
    <row r="19" spans="1:9" x14ac:dyDescent="0.25">
      <c r="A19" s="3" t="s">
        <v>16</v>
      </c>
      <c r="B19" s="3"/>
      <c r="C19" s="3"/>
      <c r="D19" s="4"/>
      <c r="E19" s="3">
        <v>46</v>
      </c>
      <c r="F19" s="3"/>
      <c r="G19" s="3">
        <v>75</v>
      </c>
      <c r="H19" s="3"/>
      <c r="I19" s="2">
        <f>SUM(E19:G19)</f>
        <v>121</v>
      </c>
    </row>
    <row r="20" spans="1:9" x14ac:dyDescent="0.25">
      <c r="A20" s="3"/>
      <c r="B20" s="3"/>
      <c r="C20" s="3"/>
      <c r="D20" s="4"/>
      <c r="E20" s="3"/>
      <c r="F20" s="3"/>
      <c r="G20" s="3"/>
      <c r="H20" s="3"/>
      <c r="I20" s="2"/>
    </row>
    <row r="21" spans="1:9" x14ac:dyDescent="0.25">
      <c r="A21" s="3" t="s">
        <v>17</v>
      </c>
      <c r="B21" s="3"/>
      <c r="C21" s="3"/>
      <c r="D21" s="4"/>
      <c r="E21" s="10">
        <v>0</v>
      </c>
      <c r="F21" s="3"/>
      <c r="G21" s="10">
        <v>14292</v>
      </c>
      <c r="H21" s="3"/>
      <c r="I21" s="2">
        <f>SUM(E21:G21)</f>
        <v>14292</v>
      </c>
    </row>
    <row r="22" spans="1:9" x14ac:dyDescent="0.25">
      <c r="A22" s="3" t="s">
        <v>18</v>
      </c>
      <c r="D22" s="9"/>
      <c r="E22" s="11">
        <f>SUM(E12:E21)</f>
        <v>11985</v>
      </c>
      <c r="F22" s="11"/>
      <c r="G22" s="11">
        <f>SUM(G12:G21)</f>
        <v>21767</v>
      </c>
      <c r="H22" s="11"/>
      <c r="I22" s="12">
        <f>SUM(E22:G22)</f>
        <v>33752</v>
      </c>
    </row>
    <row r="23" spans="1:9" x14ac:dyDescent="0.25">
      <c r="A23" s="3"/>
      <c r="D23" s="9"/>
      <c r="E23" s="13"/>
      <c r="F23" s="13"/>
      <c r="G23" s="13"/>
      <c r="H23" s="13"/>
      <c r="I23" s="14"/>
    </row>
    <row r="24" spans="1:9" x14ac:dyDescent="0.25">
      <c r="D24" s="9"/>
      <c r="I24" s="1"/>
    </row>
    <row r="25" spans="1:9" x14ac:dyDescent="0.25">
      <c r="A25" s="1" t="s">
        <v>19</v>
      </c>
      <c r="D25" s="9"/>
      <c r="I25" s="1"/>
    </row>
    <row r="26" spans="1:9" x14ac:dyDescent="0.25">
      <c r="A26" s="3" t="s">
        <v>20</v>
      </c>
      <c r="D26" s="9"/>
      <c r="I26" s="1"/>
    </row>
    <row r="27" spans="1:9" x14ac:dyDescent="0.25">
      <c r="B27" s="3" t="s">
        <v>21</v>
      </c>
      <c r="C27" s="3"/>
      <c r="D27" s="4"/>
      <c r="E27" s="3">
        <v>7051</v>
      </c>
      <c r="F27" s="3"/>
      <c r="G27" s="3"/>
      <c r="H27" s="3"/>
      <c r="I27" s="2">
        <f>SUM(E27:H27)</f>
        <v>7051</v>
      </c>
    </row>
    <row r="28" spans="1:9" x14ac:dyDescent="0.25">
      <c r="B28" s="3" t="s">
        <v>22</v>
      </c>
      <c r="C28" s="3"/>
      <c r="D28" s="4"/>
      <c r="E28" s="3">
        <v>143</v>
      </c>
      <c r="F28" s="3"/>
      <c r="G28" s="3"/>
      <c r="H28" s="3"/>
      <c r="I28" s="2">
        <f t="shared" ref="I28:I34" si="1">SUM(E28:H28)</f>
        <v>143</v>
      </c>
    </row>
    <row r="29" spans="1:9" x14ac:dyDescent="0.25">
      <c r="B29" s="3" t="s">
        <v>23</v>
      </c>
      <c r="C29" s="3"/>
      <c r="D29" s="4">
        <v>4</v>
      </c>
      <c r="E29" s="3">
        <v>4537</v>
      </c>
      <c r="F29" s="3"/>
      <c r="G29" s="3"/>
      <c r="H29" s="3"/>
      <c r="I29" s="2">
        <f t="shared" si="1"/>
        <v>4537</v>
      </c>
    </row>
    <row r="30" spans="1:9" x14ac:dyDescent="0.25">
      <c r="B30" s="3" t="s">
        <v>24</v>
      </c>
      <c r="C30" s="3"/>
      <c r="D30" s="4"/>
      <c r="E30" s="3">
        <v>0</v>
      </c>
      <c r="F30" s="3"/>
      <c r="G30" s="3"/>
      <c r="H30" s="3"/>
      <c r="I30" s="2">
        <f t="shared" si="1"/>
        <v>0</v>
      </c>
    </row>
    <row r="31" spans="1:9" x14ac:dyDescent="0.25">
      <c r="B31" s="3" t="s">
        <v>25</v>
      </c>
      <c r="C31" s="3"/>
      <c r="D31" s="4" t="s">
        <v>26</v>
      </c>
      <c r="E31" s="3"/>
      <c r="F31" s="3"/>
      <c r="G31" s="3">
        <v>99307</v>
      </c>
      <c r="H31" s="3"/>
      <c r="I31" s="2">
        <f t="shared" si="1"/>
        <v>99307</v>
      </c>
    </row>
    <row r="32" spans="1:9" x14ac:dyDescent="0.25">
      <c r="B32" s="3" t="s">
        <v>27</v>
      </c>
      <c r="C32" s="3"/>
      <c r="D32" s="4"/>
      <c r="E32" s="3"/>
      <c r="F32" s="3"/>
      <c r="G32" s="3">
        <v>10188</v>
      </c>
      <c r="H32" s="3"/>
      <c r="I32" s="2">
        <v>10187</v>
      </c>
    </row>
    <row r="33" spans="1:9" x14ac:dyDescent="0.25">
      <c r="B33" s="3" t="s">
        <v>28</v>
      </c>
      <c r="C33" s="3"/>
      <c r="D33" s="4"/>
      <c r="E33" s="3"/>
      <c r="F33" s="3"/>
      <c r="G33" s="3">
        <v>9422</v>
      </c>
      <c r="H33" s="3"/>
      <c r="I33" s="2">
        <v>9422</v>
      </c>
    </row>
    <row r="34" spans="1:9" x14ac:dyDescent="0.25">
      <c r="A34" s="3" t="s">
        <v>29</v>
      </c>
      <c r="B34" s="3"/>
      <c r="C34" s="3"/>
      <c r="D34" s="4"/>
      <c r="E34" s="3"/>
      <c r="F34" s="3"/>
      <c r="G34" s="3"/>
      <c r="H34" s="3"/>
      <c r="I34" s="2">
        <f t="shared" si="1"/>
        <v>0</v>
      </c>
    </row>
    <row r="35" spans="1:9" x14ac:dyDescent="0.25">
      <c r="A35" s="3"/>
      <c r="B35" s="3"/>
      <c r="C35" s="3"/>
      <c r="D35" s="4"/>
      <c r="E35" s="10"/>
      <c r="F35" s="3"/>
      <c r="G35" s="10"/>
      <c r="H35" s="3"/>
      <c r="I35" s="15"/>
    </row>
    <row r="36" spans="1:9" x14ac:dyDescent="0.25">
      <c r="A36" s="3" t="s">
        <v>30</v>
      </c>
      <c r="B36" s="3"/>
      <c r="C36" s="3"/>
      <c r="D36" s="4"/>
      <c r="E36" s="10">
        <f>SUM(E27:E35)</f>
        <v>11731</v>
      </c>
      <c r="F36" s="10"/>
      <c r="G36" s="10">
        <f>SUM(G27:G35)</f>
        <v>118917</v>
      </c>
      <c r="H36" s="10"/>
      <c r="I36" s="15">
        <f>SUM(I27:I35)</f>
        <v>130647</v>
      </c>
    </row>
    <row r="37" spans="1:9" x14ac:dyDescent="0.25">
      <c r="A37" s="3"/>
      <c r="B37" s="3"/>
      <c r="C37" s="3"/>
      <c r="D37" s="4"/>
      <c r="E37" s="5"/>
      <c r="F37" s="5"/>
      <c r="G37" s="5"/>
      <c r="H37" s="5"/>
      <c r="I37" s="16"/>
    </row>
    <row r="38" spans="1:9" x14ac:dyDescent="0.25">
      <c r="A38" s="3"/>
      <c r="B38" s="3"/>
      <c r="C38" s="3"/>
      <c r="D38" s="4"/>
      <c r="E38" s="3"/>
      <c r="F38" s="3"/>
      <c r="G38" s="3"/>
      <c r="H38" s="3"/>
      <c r="I38" s="2"/>
    </row>
    <row r="39" spans="1:9" x14ac:dyDescent="0.25">
      <c r="A39" s="3" t="s">
        <v>31</v>
      </c>
      <c r="B39" s="3"/>
      <c r="C39" s="3"/>
      <c r="D39" s="4"/>
      <c r="E39" s="3">
        <f>E22-E36</f>
        <v>254</v>
      </c>
      <c r="F39" s="3"/>
      <c r="G39" s="3">
        <f>G22-G36</f>
        <v>-97150</v>
      </c>
      <c r="H39" s="3"/>
      <c r="I39" s="2">
        <f>SUM(E39:G39)</f>
        <v>-96896</v>
      </c>
    </row>
    <row r="40" spans="1:9" x14ac:dyDescent="0.25">
      <c r="A40" s="3" t="s">
        <v>32</v>
      </c>
      <c r="B40" s="3"/>
      <c r="C40" s="3"/>
      <c r="D40" s="4"/>
      <c r="E40" s="10">
        <v>10000</v>
      </c>
      <c r="F40" s="10"/>
      <c r="G40" s="10">
        <v>-10000</v>
      </c>
      <c r="H40" s="10"/>
      <c r="I40" s="15">
        <v>0</v>
      </c>
    </row>
    <row r="41" spans="1:9" x14ac:dyDescent="0.25">
      <c r="D41" s="9"/>
      <c r="E41">
        <f>SUM(E39:E40)</f>
        <v>10254</v>
      </c>
      <c r="G41">
        <f>SUM(G39:G40)</f>
        <v>-107150</v>
      </c>
      <c r="I41" s="1">
        <f>SUM(E41:H41)</f>
        <v>-96896</v>
      </c>
    </row>
    <row r="42" spans="1:9" x14ac:dyDescent="0.25">
      <c r="A42" s="3" t="s">
        <v>33</v>
      </c>
      <c r="D42" s="9"/>
      <c r="E42" s="11">
        <v>33538</v>
      </c>
      <c r="F42" s="11"/>
      <c r="G42" s="11">
        <v>120096</v>
      </c>
      <c r="H42" s="11"/>
      <c r="I42" s="2">
        <f>SUM(E42:G42)</f>
        <v>153634</v>
      </c>
    </row>
    <row r="43" spans="1:9" ht="15.75" thickBot="1" x14ac:dyDescent="0.3">
      <c r="A43" s="3" t="s">
        <v>34</v>
      </c>
      <c r="D43" s="9"/>
      <c r="E43" s="17">
        <f>SUM(E41:E42)</f>
        <v>43792</v>
      </c>
      <c r="F43" s="17"/>
      <c r="G43" s="17">
        <f>SUM(G41:G42)</f>
        <v>12946</v>
      </c>
      <c r="H43" s="17"/>
      <c r="I43" s="18">
        <f>SUM(E43:G43)</f>
        <v>56738</v>
      </c>
    </row>
    <row r="44" spans="1:9" ht="15.75" thickTop="1" x14ac:dyDescent="0.25">
      <c r="D44" s="9"/>
    </row>
    <row r="45" spans="1:9" x14ac:dyDescent="0.25">
      <c r="D45" s="9"/>
    </row>
    <row r="46" spans="1:9" x14ac:dyDescent="0.25">
      <c r="A46" s="1" t="s">
        <v>35</v>
      </c>
      <c r="B46" s="1"/>
      <c r="C46" s="1"/>
      <c r="D46" s="9"/>
    </row>
    <row r="47" spans="1:9" x14ac:dyDescent="0.25">
      <c r="D47" s="9"/>
    </row>
    <row r="48" spans="1:9" x14ac:dyDescent="0.25">
      <c r="D48" s="9"/>
      <c r="E48" s="5" t="s">
        <v>4</v>
      </c>
      <c r="F48" s="3"/>
      <c r="G48" s="5" t="s">
        <v>5</v>
      </c>
      <c r="H48" s="3"/>
      <c r="I48" s="6" t="s">
        <v>6</v>
      </c>
    </row>
    <row r="49" spans="1:9" x14ac:dyDescent="0.25">
      <c r="D49" s="9"/>
      <c r="E49" s="10" t="s">
        <v>7</v>
      </c>
      <c r="F49" s="3"/>
      <c r="G49" s="10" t="s">
        <v>7</v>
      </c>
      <c r="H49" s="3"/>
      <c r="I49" s="8"/>
    </row>
    <row r="50" spans="1:9" x14ac:dyDescent="0.25">
      <c r="A50" s="1" t="s">
        <v>36</v>
      </c>
      <c r="B50" s="1"/>
      <c r="D50" s="9"/>
    </row>
    <row r="51" spans="1:9" x14ac:dyDescent="0.25">
      <c r="B51" t="s">
        <v>37</v>
      </c>
      <c r="E51">
        <v>8522</v>
      </c>
      <c r="G51">
        <v>751</v>
      </c>
      <c r="I51" s="1">
        <f>SUM(E51:G51)</f>
        <v>9273</v>
      </c>
    </row>
    <row r="52" spans="1:9" x14ac:dyDescent="0.25">
      <c r="B52" t="s">
        <v>38</v>
      </c>
      <c r="E52" s="11">
        <v>4444</v>
      </c>
      <c r="G52" s="11">
        <v>43021</v>
      </c>
      <c r="I52" s="19">
        <f>SUM(E52:G52)</f>
        <v>47465</v>
      </c>
    </row>
    <row r="53" spans="1:9" x14ac:dyDescent="0.25">
      <c r="E53">
        <f>SUM(E51:E52)</f>
        <v>12966</v>
      </c>
      <c r="G53">
        <f>SUM(G51:G52)</f>
        <v>43772</v>
      </c>
      <c r="I53" s="1">
        <f>SUM(I51:I52)</f>
        <v>56738</v>
      </c>
    </row>
    <row r="54" spans="1:9" x14ac:dyDescent="0.25">
      <c r="B54" t="s">
        <v>121</v>
      </c>
      <c r="E54">
        <v>10000</v>
      </c>
      <c r="G54">
        <v>-10000</v>
      </c>
    </row>
    <row r="55" spans="1:9" x14ac:dyDescent="0.25">
      <c r="B55" t="s">
        <v>39</v>
      </c>
      <c r="E55">
        <v>20826</v>
      </c>
      <c r="G55">
        <v>-20826</v>
      </c>
      <c r="I55" s="1">
        <f>SUM(E55:G55)</f>
        <v>0</v>
      </c>
    </row>
    <row r="56" spans="1:9" ht="15.75" thickBot="1" x14ac:dyDescent="0.3">
      <c r="B56" t="s">
        <v>40</v>
      </c>
      <c r="E56" s="17">
        <f>SUM(E53:E55)</f>
        <v>43792</v>
      </c>
      <c r="G56" s="17">
        <f>SUM(G53:G55)</f>
        <v>12946</v>
      </c>
      <c r="I56" s="20">
        <f>SUM(I53:I55)</f>
        <v>56738</v>
      </c>
    </row>
    <row r="57" spans="1:9" ht="15.75" thickTop="1" x14ac:dyDescent="0.25"/>
    <row r="58" spans="1:9" x14ac:dyDescent="0.25">
      <c r="A58" s="1" t="s">
        <v>41</v>
      </c>
      <c r="B58" s="1"/>
      <c r="C58" s="1"/>
      <c r="D58" s="1"/>
    </row>
    <row r="59" spans="1:9" x14ac:dyDescent="0.25">
      <c r="B59" t="s">
        <v>42</v>
      </c>
      <c r="I59" s="1">
        <v>2345</v>
      </c>
    </row>
    <row r="61" spans="1:9" x14ac:dyDescent="0.25">
      <c r="A61" s="1" t="s">
        <v>43</v>
      </c>
    </row>
    <row r="62" spans="1:9" x14ac:dyDescent="0.25">
      <c r="A62" s="9">
        <v>1</v>
      </c>
      <c r="B62" s="21" t="s">
        <v>44</v>
      </c>
      <c r="C62" s="21"/>
      <c r="D62" s="21"/>
      <c r="E62" s="22"/>
      <c r="F62" s="22"/>
      <c r="G62" s="22"/>
      <c r="H62" s="22"/>
      <c r="I62" s="23"/>
    </row>
    <row r="63" spans="1:9" x14ac:dyDescent="0.25">
      <c r="A63" s="9"/>
      <c r="B63" s="21" t="s">
        <v>45</v>
      </c>
      <c r="C63" s="21"/>
      <c r="D63" s="21"/>
      <c r="E63" s="22"/>
      <c r="F63" s="22"/>
      <c r="G63" s="22"/>
      <c r="H63" s="22"/>
      <c r="I63" s="23"/>
    </row>
    <row r="64" spans="1:9" x14ac:dyDescent="0.25">
      <c r="A64" s="9"/>
      <c r="B64" s="22" t="s">
        <v>46</v>
      </c>
      <c r="C64" s="22"/>
      <c r="D64" s="22"/>
      <c r="E64" s="22"/>
      <c r="F64" s="22"/>
      <c r="G64" s="22"/>
      <c r="H64" s="22"/>
      <c r="I64" s="23"/>
    </row>
    <row r="65" spans="1:9" x14ac:dyDescent="0.25">
      <c r="A65" s="9"/>
      <c r="B65" s="22" t="s">
        <v>47</v>
      </c>
      <c r="C65" s="22"/>
      <c r="D65" s="22"/>
      <c r="E65" s="22"/>
      <c r="F65" s="22"/>
      <c r="G65" s="22"/>
      <c r="H65" s="22"/>
      <c r="I65" s="23"/>
    </row>
    <row r="66" spans="1:9" x14ac:dyDescent="0.25">
      <c r="A66" s="9"/>
    </row>
    <row r="67" spans="1:9" x14ac:dyDescent="0.25">
      <c r="A67" s="9">
        <v>2</v>
      </c>
      <c r="B67" s="22" t="s">
        <v>48</v>
      </c>
      <c r="C67" s="22"/>
      <c r="D67" s="22"/>
      <c r="E67" s="22"/>
      <c r="F67" s="22"/>
      <c r="G67" s="22"/>
      <c r="H67" s="22"/>
    </row>
    <row r="68" spans="1:9" x14ac:dyDescent="0.25">
      <c r="A68" s="9"/>
      <c r="C68" s="22" t="s">
        <v>49</v>
      </c>
      <c r="D68" s="22"/>
      <c r="F68" s="24"/>
      <c r="G68" s="25">
        <v>10</v>
      </c>
      <c r="H68" s="22"/>
    </row>
    <row r="69" spans="1:9" x14ac:dyDescent="0.25">
      <c r="A69" s="9"/>
      <c r="C69" s="22" t="s">
        <v>50</v>
      </c>
      <c r="D69" s="22"/>
      <c r="F69" s="24"/>
      <c r="G69" s="25">
        <v>178</v>
      </c>
      <c r="H69" s="22"/>
    </row>
    <row r="70" spans="1:9" x14ac:dyDescent="0.25">
      <c r="A70" s="9"/>
      <c r="C70" s="26" t="s">
        <v>51</v>
      </c>
      <c r="G70">
        <v>0</v>
      </c>
      <c r="H70" s="22"/>
    </row>
    <row r="71" spans="1:9" x14ac:dyDescent="0.25">
      <c r="A71" s="9"/>
      <c r="C71" s="22" t="s">
        <v>52</v>
      </c>
      <c r="D71" s="22"/>
      <c r="F71" s="24"/>
      <c r="G71" s="25">
        <v>0</v>
      </c>
      <c r="H71" s="22"/>
    </row>
    <row r="72" spans="1:9" x14ac:dyDescent="0.25">
      <c r="A72" s="9"/>
      <c r="B72" s="22"/>
      <c r="C72" s="22"/>
      <c r="D72" s="22"/>
      <c r="E72" s="22"/>
      <c r="F72" s="22"/>
      <c r="G72" s="27">
        <f>SUM(G68:G71)</f>
        <v>188</v>
      </c>
      <c r="H72" s="22"/>
    </row>
    <row r="73" spans="1:9" x14ac:dyDescent="0.25">
      <c r="A73" s="9">
        <v>3</v>
      </c>
      <c r="B73" s="26" t="s">
        <v>53</v>
      </c>
    </row>
    <row r="74" spans="1:9" x14ac:dyDescent="0.25">
      <c r="A74" s="9"/>
      <c r="C74" s="26" t="s">
        <v>54</v>
      </c>
      <c r="G74">
        <v>914</v>
      </c>
    </row>
    <row r="75" spans="1:9" x14ac:dyDescent="0.25">
      <c r="A75" s="9"/>
      <c r="C75" s="26" t="s">
        <v>55</v>
      </c>
      <c r="G75">
        <v>27</v>
      </c>
    </row>
    <row r="76" spans="1:9" x14ac:dyDescent="0.25">
      <c r="A76" s="9"/>
      <c r="C76" s="26" t="s">
        <v>56</v>
      </c>
      <c r="G76">
        <v>2870</v>
      </c>
    </row>
    <row r="77" spans="1:9" x14ac:dyDescent="0.25">
      <c r="A77" s="9"/>
      <c r="C77" s="26" t="s">
        <v>57</v>
      </c>
      <c r="G77">
        <v>0</v>
      </c>
    </row>
    <row r="78" spans="1:9" x14ac:dyDescent="0.25">
      <c r="A78" s="9"/>
      <c r="G78" s="28">
        <f>SUM(G74:G77)</f>
        <v>3811</v>
      </c>
    </row>
    <row r="79" spans="1:9" x14ac:dyDescent="0.25">
      <c r="A79" s="9">
        <v>4</v>
      </c>
      <c r="B79" s="22" t="s">
        <v>58</v>
      </c>
      <c r="C79" s="22"/>
    </row>
    <row r="80" spans="1:9" x14ac:dyDescent="0.25">
      <c r="A80" s="9"/>
      <c r="C80" s="22" t="s">
        <v>59</v>
      </c>
      <c r="D80" s="22"/>
      <c r="E80" s="22"/>
      <c r="F80" s="29"/>
      <c r="G80" s="22">
        <v>1017</v>
      </c>
    </row>
    <row r="81" spans="1:8" x14ac:dyDescent="0.25">
      <c r="A81" s="9"/>
      <c r="C81" s="22" t="s">
        <v>60</v>
      </c>
      <c r="D81" s="22"/>
      <c r="E81" s="22"/>
      <c r="F81" s="29"/>
      <c r="G81" s="22">
        <v>185</v>
      </c>
    </row>
    <row r="82" spans="1:8" x14ac:dyDescent="0.25">
      <c r="A82" s="9"/>
      <c r="C82" s="22" t="s">
        <v>61</v>
      </c>
      <c r="D82" s="22"/>
      <c r="E82" s="22"/>
      <c r="F82" s="29"/>
      <c r="G82" s="22">
        <v>20</v>
      </c>
    </row>
    <row r="83" spans="1:8" x14ac:dyDescent="0.25">
      <c r="A83" s="9"/>
      <c r="C83" s="22" t="s">
        <v>62</v>
      </c>
      <c r="D83" s="22"/>
      <c r="E83" s="22"/>
      <c r="F83" s="29"/>
      <c r="G83" s="22">
        <v>2272</v>
      </c>
    </row>
    <row r="84" spans="1:8" x14ac:dyDescent="0.25">
      <c r="A84" s="9"/>
      <c r="C84" s="22" t="s">
        <v>63</v>
      </c>
      <c r="D84" s="22"/>
      <c r="E84" s="22"/>
      <c r="F84" s="22"/>
      <c r="G84" s="22">
        <v>310</v>
      </c>
    </row>
    <row r="85" spans="1:8" x14ac:dyDescent="0.25">
      <c r="C85" s="26" t="s">
        <v>64</v>
      </c>
      <c r="G85" s="26">
        <v>272</v>
      </c>
    </row>
    <row r="86" spans="1:8" x14ac:dyDescent="0.25">
      <c r="C86" s="26" t="s">
        <v>65</v>
      </c>
      <c r="G86" s="26">
        <v>0</v>
      </c>
    </row>
    <row r="87" spans="1:8" x14ac:dyDescent="0.25">
      <c r="C87" s="26" t="s">
        <v>66</v>
      </c>
      <c r="G87" s="26">
        <v>0</v>
      </c>
    </row>
    <row r="88" spans="1:8" x14ac:dyDescent="0.25">
      <c r="A88" s="9"/>
      <c r="C88" s="26" t="s">
        <v>67</v>
      </c>
      <c r="G88" s="26">
        <v>286</v>
      </c>
    </row>
    <row r="89" spans="1:8" x14ac:dyDescent="0.25">
      <c r="C89" s="26" t="s">
        <v>68</v>
      </c>
      <c r="G89" s="26">
        <v>67</v>
      </c>
    </row>
    <row r="90" spans="1:8" x14ac:dyDescent="0.25">
      <c r="C90" s="26" t="s">
        <v>50</v>
      </c>
      <c r="G90" s="26">
        <v>108</v>
      </c>
    </row>
    <row r="91" spans="1:8" x14ac:dyDescent="0.25">
      <c r="G91" s="28">
        <f>SUM(G80:G90)</f>
        <v>4537</v>
      </c>
    </row>
    <row r="92" spans="1:8" x14ac:dyDescent="0.25">
      <c r="A92" s="9">
        <v>5</v>
      </c>
      <c r="B92" s="22" t="s">
        <v>69</v>
      </c>
      <c r="C92" s="22"/>
      <c r="D92" s="22"/>
      <c r="E92" s="22"/>
      <c r="F92" s="22"/>
      <c r="G92" s="22"/>
      <c r="H92" s="22"/>
    </row>
    <row r="93" spans="1:8" x14ac:dyDescent="0.25">
      <c r="B93" s="21" t="s">
        <v>70</v>
      </c>
      <c r="C93" s="21"/>
      <c r="D93" s="21"/>
      <c r="E93" s="21"/>
      <c r="F93" s="21"/>
      <c r="G93" s="22"/>
      <c r="H93" s="22"/>
    </row>
    <row r="94" spans="1:8" x14ac:dyDescent="0.25">
      <c r="B94" s="22" t="s">
        <v>71</v>
      </c>
      <c r="C94" s="22"/>
      <c r="D94" s="22"/>
      <c r="E94" s="22"/>
      <c r="F94" s="22"/>
      <c r="G94" s="22"/>
      <c r="H94" s="22"/>
    </row>
    <row r="95" spans="1:8" x14ac:dyDescent="0.25">
      <c r="A95" s="9"/>
      <c r="B95" s="22" t="s">
        <v>72</v>
      </c>
      <c r="C95" s="22"/>
      <c r="D95" s="22"/>
      <c r="E95" s="22"/>
      <c r="F95" s="22"/>
      <c r="G95" s="22"/>
      <c r="H95" s="22"/>
    </row>
    <row r="96" spans="1:8" x14ac:dyDescent="0.25">
      <c r="B96" s="22" t="s">
        <v>73</v>
      </c>
      <c r="C96" s="22"/>
      <c r="D96" s="22"/>
      <c r="E96" s="22"/>
      <c r="F96" s="22"/>
      <c r="G96" s="22"/>
      <c r="H96" s="22"/>
    </row>
    <row r="97" spans="1:9" x14ac:dyDescent="0.25">
      <c r="A97" s="9"/>
      <c r="B97" s="22" t="s">
        <v>74</v>
      </c>
      <c r="C97" s="22"/>
      <c r="D97" s="22"/>
      <c r="E97" s="22"/>
      <c r="F97" s="22"/>
      <c r="G97" s="22"/>
      <c r="H97" s="22"/>
    </row>
    <row r="98" spans="1:9" x14ac:dyDescent="0.25">
      <c r="A98" s="9"/>
      <c r="B98" s="22" t="s">
        <v>75</v>
      </c>
      <c r="C98" s="22"/>
      <c r="D98" s="22"/>
      <c r="E98" s="22"/>
      <c r="F98" s="22"/>
      <c r="G98" s="22"/>
      <c r="H98" s="22"/>
    </row>
    <row r="99" spans="1:9" x14ac:dyDescent="0.25">
      <c r="A99" s="9"/>
      <c r="B99" s="22"/>
      <c r="C99" s="22"/>
      <c r="D99" s="22"/>
      <c r="E99" s="22"/>
      <c r="F99" s="22"/>
      <c r="G99" s="22"/>
      <c r="H99" s="22"/>
    </row>
    <row r="100" spans="1:9" x14ac:dyDescent="0.25">
      <c r="A100" s="9">
        <v>6</v>
      </c>
      <c r="B100" s="22" t="s">
        <v>76</v>
      </c>
      <c r="C100" s="22"/>
      <c r="D100" s="22"/>
      <c r="E100" s="22"/>
      <c r="F100" s="22"/>
      <c r="G100" s="22"/>
      <c r="H100" s="22"/>
    </row>
    <row r="101" spans="1:9" x14ac:dyDescent="0.25">
      <c r="A101" s="9"/>
      <c r="B101" s="22"/>
      <c r="C101" s="22"/>
      <c r="D101" s="22"/>
      <c r="E101" s="22"/>
      <c r="F101" s="22"/>
      <c r="G101" s="22"/>
      <c r="H101" s="22"/>
    </row>
    <row r="102" spans="1:9" x14ac:dyDescent="0.25">
      <c r="A102" s="9">
        <v>7</v>
      </c>
      <c r="B102" s="22" t="s">
        <v>77</v>
      </c>
      <c r="C102" s="22"/>
      <c r="D102" s="22"/>
      <c r="E102" s="22"/>
      <c r="F102" s="22"/>
      <c r="G102" s="22"/>
      <c r="H102" s="22"/>
    </row>
    <row r="104" spans="1:9" x14ac:dyDescent="0.25">
      <c r="A104" s="9"/>
      <c r="B104" s="22"/>
      <c r="C104" s="22"/>
      <c r="D104" s="22"/>
      <c r="E104" s="22"/>
      <c r="F104" s="22"/>
      <c r="G104" s="22"/>
      <c r="H104" s="22"/>
      <c r="I104" s="23"/>
    </row>
    <row r="105" spans="1:9" x14ac:dyDescent="0.25">
      <c r="B105" s="22"/>
      <c r="C105" s="22"/>
      <c r="D105" s="22"/>
      <c r="E105" s="22"/>
      <c r="F105" s="22"/>
      <c r="G105" s="22"/>
      <c r="H105" s="22"/>
      <c r="I105" s="23"/>
    </row>
    <row r="106" spans="1:9" x14ac:dyDescent="0.25">
      <c r="A106" s="1" t="s">
        <v>122</v>
      </c>
      <c r="B106" s="60" t="s">
        <v>123</v>
      </c>
      <c r="C106" s="60"/>
      <c r="D106" s="60"/>
      <c r="E106" s="60"/>
      <c r="F106" s="23"/>
      <c r="G106" s="23"/>
      <c r="H106" s="23"/>
      <c r="I106" s="23"/>
    </row>
    <row r="107" spans="1:9" x14ac:dyDescent="0.25">
      <c r="A107" s="9"/>
      <c r="B107" s="22"/>
      <c r="C107" s="22"/>
      <c r="D107" s="22"/>
      <c r="E107" s="22"/>
      <c r="F107" s="22"/>
      <c r="G107" s="22"/>
      <c r="H107" s="22"/>
      <c r="I107" s="22"/>
    </row>
    <row r="108" spans="1:9" x14ac:dyDescent="0.25">
      <c r="B108" s="22"/>
      <c r="C108" s="22" t="s">
        <v>124</v>
      </c>
      <c r="D108" s="22"/>
      <c r="E108" s="22"/>
      <c r="F108" s="22"/>
      <c r="G108" s="22">
        <v>37568</v>
      </c>
      <c r="H108" s="22"/>
      <c r="I108" s="22"/>
    </row>
    <row r="109" spans="1:9" x14ac:dyDescent="0.25">
      <c r="C109" t="s">
        <v>80</v>
      </c>
      <c r="G109">
        <v>24666</v>
      </c>
      <c r="H109" t="s">
        <v>128</v>
      </c>
    </row>
    <row r="110" spans="1:9" x14ac:dyDescent="0.25">
      <c r="A110" s="9"/>
      <c r="B110" s="26"/>
      <c r="C110" t="s">
        <v>82</v>
      </c>
      <c r="G110">
        <v>17909</v>
      </c>
    </row>
    <row r="111" spans="1:9" x14ac:dyDescent="0.25">
      <c r="B111" s="26"/>
      <c r="C111" t="s">
        <v>125</v>
      </c>
      <c r="G111">
        <v>-8654</v>
      </c>
      <c r="H111" t="s">
        <v>127</v>
      </c>
    </row>
    <row r="112" spans="1:9" x14ac:dyDescent="0.25">
      <c r="B112" s="26"/>
      <c r="C112" t="s">
        <v>126</v>
      </c>
      <c r="G112">
        <v>6000</v>
      </c>
    </row>
    <row r="113" spans="1:9" ht="15.75" thickBot="1" x14ac:dyDescent="0.3">
      <c r="B113" s="22"/>
      <c r="C113" s="22" t="s">
        <v>6</v>
      </c>
      <c r="D113" s="22"/>
      <c r="E113" s="22"/>
      <c r="F113" s="22"/>
      <c r="G113" s="61">
        <f>SUM(G108:G112)</f>
        <v>77489</v>
      </c>
      <c r="H113" s="22"/>
      <c r="I113" s="22"/>
    </row>
    <row r="114" spans="1:9" ht="15.75" thickTop="1" x14ac:dyDescent="0.25">
      <c r="B114" s="22"/>
      <c r="C114" s="22"/>
      <c r="D114" s="22"/>
      <c r="E114" s="22"/>
      <c r="F114" s="22"/>
      <c r="G114" s="22"/>
      <c r="H114" s="22"/>
      <c r="I114" s="22"/>
    </row>
    <row r="115" spans="1:9" x14ac:dyDescent="0.25">
      <c r="A115" s="30" t="s">
        <v>120</v>
      </c>
      <c r="B115" s="26"/>
    </row>
    <row r="116" spans="1:9" x14ac:dyDescent="0.25">
      <c r="B116" s="26"/>
    </row>
    <row r="118" spans="1:9" x14ac:dyDescent="0.25">
      <c r="A118" s="9"/>
      <c r="B118" s="26"/>
    </row>
    <row r="119" spans="1:9" x14ac:dyDescent="0.25">
      <c r="B119" s="26"/>
    </row>
  </sheetData>
  <pageMargins left="0.70866141732283472" right="0.31496062992125984" top="0.15748031496062992" bottom="0.15748031496062992" header="0.31496062992125984" footer="0.31496062992125984"/>
  <pageSetup paperSize="9" scale="93" fitToHeight="3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31" workbookViewId="0">
      <selection activeCell="P29" sqref="P29"/>
    </sheetView>
  </sheetViews>
  <sheetFormatPr defaultColWidth="8.85546875" defaultRowHeight="12.75" x14ac:dyDescent="0.2"/>
  <cols>
    <col min="1" max="1" width="8.85546875" style="3"/>
    <col min="2" max="2" width="10.7109375" style="3" customWidth="1"/>
    <col min="3" max="3" width="23.28515625" style="3" customWidth="1"/>
    <col min="4" max="4" width="1.28515625" style="3" customWidth="1"/>
    <col min="5" max="6" width="8.85546875" style="3"/>
    <col min="7" max="9" width="10" style="3" bestFit="1" customWidth="1"/>
    <col min="10" max="10" width="9" style="3" bestFit="1" customWidth="1"/>
    <col min="11" max="11" width="9.85546875" style="3" bestFit="1" customWidth="1"/>
    <col min="12" max="12" width="5.140625" style="3" customWidth="1"/>
    <col min="13" max="14" width="9.5703125" style="3" customWidth="1"/>
    <col min="15" max="15" width="9" style="3" bestFit="1" customWidth="1"/>
    <col min="16" max="16384" width="8.85546875" style="3"/>
  </cols>
  <sheetData>
    <row r="1" spans="1:14" x14ac:dyDescent="0.2">
      <c r="A1" s="3" t="s">
        <v>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x14ac:dyDescent="0.2">
      <c r="B2" s="31"/>
      <c r="C2" s="31"/>
      <c r="D2" s="31"/>
      <c r="E2" s="32" t="s">
        <v>79</v>
      </c>
      <c r="F2" s="32"/>
      <c r="G2" s="32"/>
      <c r="H2" s="32"/>
      <c r="I2" s="32"/>
      <c r="J2" s="32"/>
      <c r="K2" s="31"/>
      <c r="L2" s="31"/>
    </row>
    <row r="3" spans="1:14" x14ac:dyDescent="0.2">
      <c r="B3" s="31"/>
      <c r="C3" s="31"/>
      <c r="D3" s="31"/>
      <c r="E3" s="32" t="s">
        <v>118</v>
      </c>
      <c r="F3" s="32"/>
      <c r="G3" s="32"/>
      <c r="H3" s="32"/>
      <c r="I3" s="32"/>
      <c r="J3" s="32"/>
      <c r="K3" s="31"/>
      <c r="L3" s="31"/>
    </row>
    <row r="4" spans="1:14" x14ac:dyDescent="0.2">
      <c r="B4" s="33" t="s">
        <v>80</v>
      </c>
      <c r="C4" s="31"/>
      <c r="D4" s="31"/>
      <c r="E4" s="32"/>
      <c r="F4" s="32"/>
      <c r="G4" s="32" t="s">
        <v>81</v>
      </c>
      <c r="H4" s="34" t="s">
        <v>82</v>
      </c>
      <c r="I4" s="34" t="s">
        <v>83</v>
      </c>
      <c r="J4" s="2" t="s">
        <v>84</v>
      </c>
      <c r="K4" s="35" t="s">
        <v>6</v>
      </c>
      <c r="L4" s="2"/>
      <c r="M4" s="36" t="s">
        <v>119</v>
      </c>
      <c r="N4" s="2" t="s">
        <v>85</v>
      </c>
    </row>
    <row r="5" spans="1:14" x14ac:dyDescent="0.2">
      <c r="B5" s="37">
        <v>42736</v>
      </c>
      <c r="D5" s="38" t="s">
        <v>86</v>
      </c>
      <c r="E5" s="39"/>
      <c r="G5" s="40">
        <v>42446.54</v>
      </c>
      <c r="H5" s="41">
        <v>19585</v>
      </c>
      <c r="I5" s="40">
        <v>49753.8</v>
      </c>
      <c r="J5" s="42">
        <v>6000</v>
      </c>
      <c r="K5" s="40">
        <f>SUM(G5:J5)</f>
        <v>117785.34</v>
      </c>
      <c r="M5" s="3">
        <v>936.67</v>
      </c>
      <c r="N5" s="40">
        <v>1373.87</v>
      </c>
    </row>
    <row r="6" spans="1:14" x14ac:dyDescent="0.2">
      <c r="B6" s="37">
        <v>42766</v>
      </c>
      <c r="C6" s="3" t="s">
        <v>87</v>
      </c>
      <c r="E6" s="43"/>
      <c r="G6" s="40"/>
      <c r="H6" s="44">
        <v>-451.32</v>
      </c>
      <c r="I6" s="40"/>
      <c r="J6" s="42"/>
      <c r="K6" s="44">
        <v>-451.32</v>
      </c>
      <c r="N6" s="40"/>
    </row>
    <row r="7" spans="1:14" x14ac:dyDescent="0.2">
      <c r="B7" s="45">
        <v>42772</v>
      </c>
      <c r="C7" s="3" t="s">
        <v>88</v>
      </c>
      <c r="H7" s="46">
        <v>-930</v>
      </c>
      <c r="K7" s="46">
        <v>-930</v>
      </c>
    </row>
    <row r="8" spans="1:14" x14ac:dyDescent="0.2">
      <c r="C8" s="3" t="s">
        <v>89</v>
      </c>
      <c r="H8" s="40"/>
      <c r="I8" s="47">
        <v>-33243.54</v>
      </c>
      <c r="J8" s="40"/>
      <c r="K8" s="47">
        <v>-33243.54</v>
      </c>
    </row>
    <row r="9" spans="1:14" x14ac:dyDescent="0.2">
      <c r="C9" s="3" t="s">
        <v>90</v>
      </c>
      <c r="H9" s="40"/>
      <c r="I9" s="47">
        <v>-1744.09</v>
      </c>
      <c r="J9" s="40"/>
      <c r="K9" s="47">
        <v>-1744.09</v>
      </c>
    </row>
    <row r="10" spans="1:14" x14ac:dyDescent="0.2">
      <c r="B10" s="45">
        <v>42802</v>
      </c>
      <c r="C10" s="3" t="s">
        <v>91</v>
      </c>
      <c r="H10" s="40">
        <v>1500</v>
      </c>
      <c r="I10" s="40"/>
      <c r="J10" s="40"/>
      <c r="K10" s="40">
        <v>1500</v>
      </c>
    </row>
    <row r="11" spans="1:14" x14ac:dyDescent="0.2">
      <c r="B11" s="45">
        <v>42803</v>
      </c>
      <c r="C11" s="3" t="s">
        <v>92</v>
      </c>
      <c r="H11" s="40"/>
      <c r="I11" s="47">
        <v>-16859.87</v>
      </c>
      <c r="J11" s="40"/>
      <c r="K11" s="47">
        <v>-16859.87</v>
      </c>
    </row>
    <row r="12" spans="1:14" x14ac:dyDescent="0.2">
      <c r="C12" s="3" t="s">
        <v>93</v>
      </c>
      <c r="H12" s="40"/>
      <c r="I12" s="47">
        <v>-750.41</v>
      </c>
      <c r="J12" s="40"/>
      <c r="K12" s="47">
        <v>-750.41</v>
      </c>
    </row>
    <row r="13" spans="1:14" x14ac:dyDescent="0.2">
      <c r="B13" s="45">
        <v>42829</v>
      </c>
      <c r="C13" s="3" t="s">
        <v>94</v>
      </c>
      <c r="H13" s="40"/>
      <c r="I13" s="47">
        <v>-693.38</v>
      </c>
      <c r="J13" s="40"/>
      <c r="K13" s="47">
        <v>-693.38</v>
      </c>
    </row>
    <row r="14" spans="1:14" x14ac:dyDescent="0.2">
      <c r="C14" s="3" t="s">
        <v>95</v>
      </c>
      <c r="H14" s="40"/>
      <c r="I14" s="47">
        <v>-1365.57</v>
      </c>
      <c r="J14" s="40"/>
      <c r="K14" s="47">
        <v>-1365.57</v>
      </c>
    </row>
    <row r="15" spans="1:14" x14ac:dyDescent="0.2">
      <c r="C15" s="3" t="s">
        <v>96</v>
      </c>
      <c r="H15" s="40"/>
      <c r="I15" s="47">
        <v>-16838.77</v>
      </c>
      <c r="J15" s="40"/>
      <c r="K15" s="47">
        <v>-16838.77</v>
      </c>
    </row>
    <row r="16" spans="1:14" x14ac:dyDescent="0.2">
      <c r="C16" s="3" t="s">
        <v>97</v>
      </c>
      <c r="G16" s="48">
        <v>-9422.4</v>
      </c>
      <c r="H16" s="40"/>
      <c r="I16" s="40"/>
      <c r="J16" s="40"/>
      <c r="K16" s="48">
        <v>-9422.4</v>
      </c>
    </row>
    <row r="17" spans="2:14" x14ac:dyDescent="0.2">
      <c r="B17" s="45">
        <v>42825</v>
      </c>
      <c r="C17" s="3" t="s">
        <v>98</v>
      </c>
      <c r="G17" s="49">
        <v>41.16</v>
      </c>
      <c r="H17" s="40"/>
      <c r="I17" s="40"/>
      <c r="J17" s="40"/>
      <c r="K17" s="50">
        <v>41.16</v>
      </c>
      <c r="M17" s="3">
        <v>0.76</v>
      </c>
      <c r="N17" s="3">
        <v>1.1299999999999999</v>
      </c>
    </row>
    <row r="18" spans="2:14" x14ac:dyDescent="0.2">
      <c r="B18" s="45">
        <v>42830</v>
      </c>
      <c r="C18" s="3" t="s">
        <v>99</v>
      </c>
      <c r="H18" s="40"/>
      <c r="I18" s="40">
        <v>8751.89</v>
      </c>
      <c r="J18" s="40"/>
      <c r="K18" s="40">
        <v>8751.89</v>
      </c>
    </row>
    <row r="19" spans="2:14" x14ac:dyDescent="0.2">
      <c r="B19" s="45">
        <v>42837</v>
      </c>
      <c r="C19" s="3" t="s">
        <v>99</v>
      </c>
      <c r="H19" s="40"/>
      <c r="I19" s="40">
        <v>5540.59</v>
      </c>
      <c r="J19" s="40"/>
      <c r="K19" s="40">
        <v>5540.59</v>
      </c>
    </row>
    <row r="20" spans="2:14" x14ac:dyDescent="0.2">
      <c r="B20" s="45">
        <v>42852</v>
      </c>
      <c r="C20" s="3" t="s">
        <v>100</v>
      </c>
      <c r="H20" s="51">
        <v>-8806.2000000000007</v>
      </c>
      <c r="I20" s="40"/>
      <c r="J20" s="40"/>
      <c r="K20" s="51">
        <v>-8806.2000000000007</v>
      </c>
    </row>
    <row r="21" spans="2:14" x14ac:dyDescent="0.2">
      <c r="B21" s="45">
        <v>42865</v>
      </c>
      <c r="C21" s="3" t="s">
        <v>101</v>
      </c>
      <c r="H21" s="40">
        <v>1100</v>
      </c>
      <c r="I21" s="40"/>
      <c r="J21" s="40"/>
      <c r="K21" s="40">
        <v>1100</v>
      </c>
      <c r="M21" s="52"/>
    </row>
    <row r="22" spans="2:14" x14ac:dyDescent="0.2">
      <c r="B22" s="45"/>
      <c r="C22" s="3" t="s">
        <v>102</v>
      </c>
      <c r="H22" s="40">
        <v>100</v>
      </c>
      <c r="I22" s="40"/>
      <c r="J22" s="40"/>
      <c r="K22" s="40">
        <v>100</v>
      </c>
      <c r="M22" s="52"/>
    </row>
    <row r="23" spans="2:14" x14ac:dyDescent="0.2">
      <c r="B23" s="45"/>
      <c r="C23" s="3" t="s">
        <v>103</v>
      </c>
      <c r="H23" s="40">
        <v>500</v>
      </c>
      <c r="I23" s="40"/>
      <c r="J23" s="40"/>
      <c r="K23" s="40">
        <v>500</v>
      </c>
      <c r="M23" s="52"/>
    </row>
    <row r="24" spans="2:14" x14ac:dyDescent="0.2">
      <c r="B24" s="45">
        <v>42866</v>
      </c>
      <c r="C24" s="3" t="s">
        <v>104</v>
      </c>
      <c r="H24" s="40"/>
      <c r="I24" s="47">
        <v>-250</v>
      </c>
      <c r="J24" s="40"/>
      <c r="K24" s="47">
        <v>-250</v>
      </c>
    </row>
    <row r="25" spans="2:14" x14ac:dyDescent="0.2">
      <c r="C25" s="3" t="s">
        <v>105</v>
      </c>
      <c r="H25" s="40"/>
      <c r="I25" s="47">
        <v>-18539.5</v>
      </c>
      <c r="J25" s="40"/>
      <c r="K25" s="47">
        <v>-18539.5</v>
      </c>
    </row>
    <row r="26" spans="2:14" x14ac:dyDescent="0.2">
      <c r="C26" s="3" t="s">
        <v>106</v>
      </c>
      <c r="H26" s="40"/>
      <c r="I26" s="47">
        <v>-1500</v>
      </c>
      <c r="J26" s="40"/>
      <c r="K26" s="47">
        <v>-1500</v>
      </c>
    </row>
    <row r="27" spans="2:14" x14ac:dyDescent="0.2">
      <c r="B27" s="45">
        <v>42874</v>
      </c>
      <c r="C27" s="3" t="s">
        <v>107</v>
      </c>
      <c r="G27" s="47">
        <v>-10000</v>
      </c>
      <c r="H27" s="40"/>
      <c r="I27" s="47"/>
      <c r="J27" s="40"/>
      <c r="K27" s="47">
        <v>-10000</v>
      </c>
    </row>
    <row r="28" spans="2:14" x14ac:dyDescent="0.2">
      <c r="B28" s="45">
        <v>42886</v>
      </c>
      <c r="C28" s="3" t="s">
        <v>108</v>
      </c>
      <c r="G28" s="47"/>
      <c r="H28" s="40">
        <v>20</v>
      </c>
      <c r="I28" s="47"/>
      <c r="J28" s="40"/>
      <c r="K28" s="50">
        <v>20</v>
      </c>
    </row>
    <row r="29" spans="2:14" x14ac:dyDescent="0.2">
      <c r="B29" s="45">
        <v>42887</v>
      </c>
      <c r="C29" s="3" t="s">
        <v>109</v>
      </c>
      <c r="G29" s="47"/>
      <c r="H29" s="40"/>
      <c r="I29" s="47">
        <v>-563.82000000000005</v>
      </c>
      <c r="J29" s="40"/>
      <c r="K29" s="47">
        <v>-563.82000000000005</v>
      </c>
    </row>
    <row r="30" spans="2:14" x14ac:dyDescent="0.2">
      <c r="B30" s="45"/>
      <c r="C30" s="3" t="s">
        <v>106</v>
      </c>
      <c r="G30" s="47"/>
      <c r="H30" s="40"/>
      <c r="I30" s="47">
        <v>-1500</v>
      </c>
      <c r="J30" s="40"/>
      <c r="K30" s="47">
        <v>-1500</v>
      </c>
    </row>
    <row r="31" spans="2:14" x14ac:dyDescent="0.2">
      <c r="B31" s="45">
        <v>42891</v>
      </c>
      <c r="C31" s="3" t="s">
        <v>110</v>
      </c>
      <c r="G31" s="47"/>
      <c r="H31" s="40"/>
      <c r="I31" s="47">
        <v>-929</v>
      </c>
      <c r="J31" s="40"/>
      <c r="K31" s="47">
        <v>-929</v>
      </c>
    </row>
    <row r="32" spans="2:14" x14ac:dyDescent="0.2">
      <c r="B32" s="45">
        <v>42893</v>
      </c>
      <c r="C32" s="3" t="s">
        <v>111</v>
      </c>
      <c r="G32" s="47"/>
      <c r="H32" s="40">
        <v>200</v>
      </c>
      <c r="I32" s="47"/>
      <c r="J32" s="40"/>
      <c r="K32" s="50">
        <v>200</v>
      </c>
    </row>
    <row r="33" spans="2:14" x14ac:dyDescent="0.2">
      <c r="B33" s="45">
        <v>42898</v>
      </c>
      <c r="C33" s="3" t="s">
        <v>112</v>
      </c>
      <c r="I33" s="46">
        <v>-320</v>
      </c>
      <c r="K33" s="46">
        <v>-320</v>
      </c>
    </row>
    <row r="34" spans="2:14" x14ac:dyDescent="0.2">
      <c r="B34" s="45">
        <v>42901</v>
      </c>
      <c r="C34" s="3" t="s">
        <v>113</v>
      </c>
      <c r="I34" s="46">
        <v>-3845.09</v>
      </c>
      <c r="K34" s="46">
        <v>-3845.09</v>
      </c>
    </row>
    <row r="35" spans="2:14" x14ac:dyDescent="0.2">
      <c r="B35" s="45"/>
      <c r="C35" s="3" t="s">
        <v>114</v>
      </c>
      <c r="I35" s="46">
        <v>-168.15</v>
      </c>
      <c r="K35" s="46">
        <v>-168.15</v>
      </c>
    </row>
    <row r="36" spans="2:14" x14ac:dyDescent="0.2">
      <c r="B36" s="45"/>
      <c r="C36" s="3" t="s">
        <v>115</v>
      </c>
      <c r="I36" s="46">
        <v>-196.12</v>
      </c>
      <c r="K36" s="46">
        <v>-196.12</v>
      </c>
    </row>
    <row r="37" spans="2:14" x14ac:dyDescent="0.2">
      <c r="B37" s="45">
        <v>42907</v>
      </c>
      <c r="C37" s="3" t="s">
        <v>116</v>
      </c>
      <c r="G37" s="47"/>
      <c r="H37" s="40"/>
      <c r="I37" s="47"/>
      <c r="J37" s="40"/>
      <c r="K37" s="50"/>
      <c r="M37" s="52">
        <v>980</v>
      </c>
    </row>
    <row r="38" spans="2:14" x14ac:dyDescent="0.2">
      <c r="B38" s="45">
        <v>42914</v>
      </c>
      <c r="C38" s="3" t="s">
        <v>117</v>
      </c>
      <c r="G38" s="47"/>
      <c r="H38" s="40">
        <v>3000</v>
      </c>
      <c r="I38" s="47"/>
      <c r="J38" s="40"/>
      <c r="K38" s="50">
        <v>3000</v>
      </c>
      <c r="M38" s="52"/>
    </row>
    <row r="39" spans="2:14" x14ac:dyDescent="0.2">
      <c r="B39" s="45">
        <v>42916</v>
      </c>
      <c r="C39" s="3" t="s">
        <v>98</v>
      </c>
      <c r="G39" s="53">
        <v>30.34</v>
      </c>
      <c r="H39" s="54"/>
      <c r="I39" s="55"/>
      <c r="J39" s="54"/>
      <c r="K39" s="56">
        <v>30.34</v>
      </c>
      <c r="L39" s="10"/>
      <c r="M39" s="10">
        <v>0.67</v>
      </c>
      <c r="N39" s="10">
        <v>0.91</v>
      </c>
    </row>
    <row r="40" spans="2:14" ht="13.5" thickBot="1" x14ac:dyDescent="0.25">
      <c r="B40" s="45"/>
      <c r="G40" s="58">
        <f>SUM(G5:G39)</f>
        <v>23095.640000000003</v>
      </c>
      <c r="H40" s="58">
        <f t="shared" ref="H40:K40" si="0">SUM(H5:H39)</f>
        <v>15817.48</v>
      </c>
      <c r="I40" s="58">
        <f t="shared" si="0"/>
        <v>-35261.03</v>
      </c>
      <c r="J40" s="58">
        <f t="shared" si="0"/>
        <v>6000</v>
      </c>
      <c r="K40" s="57">
        <f t="shared" si="0"/>
        <v>9652.0899999999929</v>
      </c>
      <c r="M40" s="57">
        <f>SUM(M5:M39)</f>
        <v>1918.1</v>
      </c>
      <c r="N40" s="59">
        <f>SUM(N5:N39)</f>
        <v>1375.91</v>
      </c>
    </row>
    <row r="41" spans="2:14" ht="13.5" thickTop="1" x14ac:dyDescent="0.2"/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</vt:lpstr>
      <vt:lpstr>RestrictFd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&amp; Roy</dc:creator>
  <cp:lastModifiedBy>Emma Pennington</cp:lastModifiedBy>
  <cp:lastPrinted>2017-09-11T14:11:30Z</cp:lastPrinted>
  <dcterms:created xsi:type="dcterms:W3CDTF">2017-09-07T09:59:16Z</dcterms:created>
  <dcterms:modified xsi:type="dcterms:W3CDTF">2017-09-11T14:11:42Z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-1473188940</vt:i4>
  </property>
  <property fmtid="{D5CDD505-2E9C-101B-9397-08002B2CF9AE}" pid="3" name="_NewReviewCycle">
    <vt:lpwstr/>
  </property>
  <property fmtid="{D5CDD505-2E9C-101B-9397-08002B2CF9AE}" pid="4" name="_EmailSubject">
    <vt:lpwstr>PCC record of meeting</vt:lpwstr>
  </property>
  <property fmtid="{D5CDD505-2E9C-101B-9397-08002B2CF9AE}" pid="5" name="_AuthorEmail">
    <vt:lpwstr>susanjoypalmer@gmail.com</vt:lpwstr>
  </property>
  <property fmtid="{D5CDD505-2E9C-101B-9397-08002B2CF9AE}" pid="6" name="_AuthorEmailDisplayName">
    <vt:lpwstr>Susan Palmer</vt:lpwstr>
  </property>
  <property fmtid="{D5CDD505-2E9C-101B-9397-08002B2CF9AE}" pid="7" name="_ReviewingToolsShownOnce">
    <vt:lpwstr/>
  </property>
</Properties>
</file>